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ge\Desktop\Haustdalen Vel\Regnskaps dokumenter pr medlemsår\2024\"/>
    </mc:Choice>
  </mc:AlternateContent>
  <xr:revisionPtr revIDLastSave="0" documentId="13_ncr:1_{D608392C-AD85-4278-B69B-90F12D4FD4BE}" xr6:coauthVersionLast="47" xr6:coauthVersionMax="47" xr10:uidLastSave="{00000000-0000-0000-0000-000000000000}"/>
  <bookViews>
    <workbookView xWindow="45" yWindow="1170" windowWidth="28755" windowHeight="15225" xr2:uid="{A3EC7E56-482D-4DB7-84F0-1E666E257258}"/>
  </bookViews>
  <sheets>
    <sheet name="Budsjett 2023 HV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2" l="1"/>
  <c r="F22" i="2" l="1"/>
  <c r="F10" i="2"/>
  <c r="F4" i="2"/>
  <c r="G4" i="2"/>
  <c r="G18" i="2"/>
  <c r="G22" i="2" s="1"/>
  <c r="G9" i="2"/>
  <c r="G10" i="2" s="1"/>
  <c r="G26" i="2"/>
  <c r="G27" i="2" l="1"/>
  <c r="F27" i="2"/>
  <c r="F29" i="2" s="1"/>
  <c r="F33" i="2" s="1"/>
  <c r="G29" i="2"/>
  <c r="G3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Helge Lilleeidet</author>
  </authors>
  <commentList>
    <comment ref="F4" authorId="0" shapeId="0" xr:uid="{A697C110-8984-4E73-AD95-1F9B635890D1}">
      <text>
        <r>
          <rPr>
            <b/>
            <sz val="9"/>
            <color indexed="81"/>
            <rFont val="Tahoma"/>
            <family val="2"/>
          </rPr>
          <t>Helge Lilleeidet:</t>
        </r>
        <r>
          <rPr>
            <sz val="9"/>
            <color indexed="81"/>
            <rFont val="Tahoma"/>
            <family val="2"/>
          </rPr>
          <t xml:space="preserve">
100 medlmmer  a 250</t>
        </r>
      </text>
    </comment>
    <comment ref="G4" authorId="0" shapeId="0" xr:uid="{ABF75A59-44FB-4818-9F0E-C8E3B224F903}">
      <text>
        <r>
          <rPr>
            <b/>
            <sz val="9"/>
            <color indexed="81"/>
            <rFont val="Tahoma"/>
            <family val="2"/>
          </rPr>
          <t>Helge Lilleeidet:</t>
        </r>
        <r>
          <rPr>
            <sz val="9"/>
            <color indexed="81"/>
            <rFont val="Tahoma"/>
            <family val="2"/>
          </rPr>
          <t xml:space="preserve">
100 Medlemmer a 200
</t>
        </r>
      </text>
    </comment>
    <comment ref="F33" authorId="0" shapeId="0" xr:uid="{524DC4BA-FEAF-4335-860C-46391F1381C0}">
      <text>
        <r>
          <rPr>
            <b/>
            <sz val="9"/>
            <color indexed="81"/>
            <rFont val="Tahoma"/>
            <family val="2"/>
          </rPr>
          <t>Helge Lilleeidet:</t>
        </r>
        <r>
          <rPr>
            <sz val="9"/>
            <color indexed="81"/>
            <rFont val="Tahoma"/>
            <family val="2"/>
          </rPr>
          <t xml:space="preserve">
Dekkes av egenkapital</t>
        </r>
      </text>
    </comment>
  </commentList>
</comments>
</file>

<file path=xl/sharedStrings.xml><?xml version="1.0" encoding="utf-8"?>
<sst xmlns="http://schemas.openxmlformats.org/spreadsheetml/2006/main" count="36" uniqueCount="35">
  <si>
    <t>Dato</t>
  </si>
  <si>
    <t>Bilag Nr,</t>
  </si>
  <si>
    <t>Forklaring</t>
  </si>
  <si>
    <t>Nr</t>
  </si>
  <si>
    <t>Salgs-og driftsinntekt</t>
  </si>
  <si>
    <t>Medlemskontigent</t>
  </si>
  <si>
    <t>Annen driftskostnad</t>
  </si>
  <si>
    <t>Driftskostnader</t>
  </si>
  <si>
    <t>Driftsresultat</t>
  </si>
  <si>
    <t>Renteinntekt bankinnskudd</t>
  </si>
  <si>
    <t>Årsresultat</t>
  </si>
  <si>
    <t>Gebyr VIPPS</t>
  </si>
  <si>
    <t>xx</t>
  </si>
  <si>
    <t>Dugnadstilskudd fra medlemmer</t>
  </si>
  <si>
    <t>Sum finansinntekter</t>
  </si>
  <si>
    <t>Sum driftskostnader</t>
  </si>
  <si>
    <t>Bank- og kortgebyr</t>
  </si>
  <si>
    <t>Sum inntekter</t>
  </si>
  <si>
    <t>Varer til Dugnader:</t>
  </si>
  <si>
    <t>Diverse utlegg</t>
  </si>
  <si>
    <t>Samarbeidsavtale Alvdal Turforening</t>
  </si>
  <si>
    <t xml:space="preserve">Budsjett aktiviteter Haustdalen Vel </t>
  </si>
  <si>
    <t>Støtte fra Sparebanken 1 Østlandet til  Gapahuk</t>
  </si>
  <si>
    <t>Støtte fra Statsskog</t>
  </si>
  <si>
    <t>Budsjett 2023</t>
  </si>
  <si>
    <t>Møtekostnader</t>
  </si>
  <si>
    <t>Budsjett 2024</t>
  </si>
  <si>
    <t>Påskearrangement (går til festplassen 8000)</t>
  </si>
  <si>
    <t>Haustdalsdagen - inngang (70kr. x100 pers går til festplassen)</t>
  </si>
  <si>
    <t>Leie for strøm til Festplassen fra Jeanvangen (årlig) Festplassen dekker dette</t>
  </si>
  <si>
    <t>Arrangement Haustdalsdag Festplassen dekker dette</t>
  </si>
  <si>
    <t>Bank pr. 31.12.2023</t>
  </si>
  <si>
    <t>Versjon 10.07.2024</t>
  </si>
  <si>
    <t>Gapahuk festplassen. Fundament, tak mm . Festplassen dekker dette</t>
  </si>
  <si>
    <t>Bidrag til mobilmast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</si>
</sst>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000B2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left" vertical="top"/>
    </xf>
    <xf numFmtId="0" fontId="1" fillId="0" borderId="0" xfId="0" applyFont="1"/>
    <xf numFmtId="0" fontId="3" fillId="2" borderId="0" xfId="0" applyFont="1" applyFill="1"/>
    <xf numFmtId="0" fontId="3" fillId="3" borderId="0" xfId="0" applyFont="1" applyFill="1" applyAlignment="1">
      <alignment wrapText="1"/>
    </xf>
    <xf numFmtId="3" fontId="1" fillId="0" borderId="0" xfId="0" applyNumberFormat="1" applyFont="1"/>
    <xf numFmtId="0" fontId="6" fillId="5" borderId="2" xfId="0" applyFon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2"/>
    </xf>
    <xf numFmtId="0" fontId="8" fillId="0" borderId="0" xfId="0" applyFont="1"/>
    <xf numFmtId="3" fontId="1" fillId="4" borderId="3" xfId="0" applyNumberFormat="1" applyFont="1" applyFill="1" applyBorder="1"/>
    <xf numFmtId="0" fontId="2" fillId="2" borderId="3" xfId="0" applyFont="1" applyFill="1" applyBorder="1"/>
    <xf numFmtId="3" fontId="2" fillId="2" borderId="3" xfId="0" applyNumberFormat="1" applyFont="1" applyFill="1" applyBorder="1"/>
    <xf numFmtId="0" fontId="2" fillId="4" borderId="3" xfId="0" applyFont="1" applyFill="1" applyBorder="1"/>
    <xf numFmtId="0" fontId="1" fillId="6" borderId="3" xfId="0" applyFont="1" applyFill="1" applyBorder="1"/>
    <xf numFmtId="3" fontId="1" fillId="6" borderId="3" xfId="0" applyNumberFormat="1" applyFont="1" applyFill="1" applyBorder="1"/>
    <xf numFmtId="0" fontId="7" fillId="7" borderId="0" xfId="0" applyFont="1" applyFill="1"/>
    <xf numFmtId="3" fontId="7" fillId="7" borderId="0" xfId="0" applyNumberFormat="1" applyFont="1" applyFill="1"/>
    <xf numFmtId="0" fontId="1" fillId="6" borderId="0" xfId="0" applyFont="1" applyFill="1"/>
    <xf numFmtId="3" fontId="1" fillId="6" borderId="0" xfId="0" applyNumberFormat="1" applyFont="1" applyFill="1"/>
    <xf numFmtId="0" fontId="9" fillId="0" borderId="0" xfId="0" applyFont="1"/>
    <xf numFmtId="0" fontId="9" fillId="8" borderId="0" xfId="0" applyFont="1" applyFill="1"/>
    <xf numFmtId="3" fontId="9" fillId="8" borderId="0" xfId="0" applyNumberFormat="1" applyFont="1" applyFill="1"/>
    <xf numFmtId="0" fontId="10" fillId="9" borderId="0" xfId="0" applyFont="1" applyFill="1"/>
    <xf numFmtId="3" fontId="3" fillId="3" borderId="0" xfId="0" applyNumberFormat="1" applyFont="1" applyFill="1" applyAlignment="1">
      <alignment wrapText="1"/>
    </xf>
    <xf numFmtId="3" fontId="8" fillId="0" borderId="0" xfId="0" applyNumberFormat="1" applyFont="1"/>
    <xf numFmtId="3" fontId="10" fillId="9" borderId="0" xfId="0" applyNumberFormat="1" applyFont="1" applyFill="1"/>
    <xf numFmtId="3" fontId="0" fillId="0" borderId="0" xfId="0" applyNumberFormat="1" applyAlignment="1">
      <alignment horizontal="right" indent="2"/>
    </xf>
    <xf numFmtId="3" fontId="0" fillId="0" borderId="0" xfId="0" applyNumberFormat="1" applyAlignment="1">
      <alignment horizontal="right"/>
    </xf>
    <xf numFmtId="0" fontId="6" fillId="1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00"/>
      <color rgb="FF000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1B470-4E6E-4315-ABA5-9CD88E7ADCFD}">
  <dimension ref="A1:G39"/>
  <sheetViews>
    <sheetView tabSelected="1" topLeftCell="E11" workbookViewId="0">
      <selection activeCell="F42" sqref="F42"/>
    </sheetView>
  </sheetViews>
  <sheetFormatPr baseColWidth="10" defaultColWidth="11.42578125" defaultRowHeight="15" x14ac:dyDescent="0.25"/>
  <cols>
    <col min="1" max="4" width="0" hidden="1" customWidth="1"/>
    <col min="5" max="5" width="70.140625" bestFit="1" customWidth="1"/>
    <col min="6" max="6" width="17.42578125" bestFit="1" customWidth="1"/>
    <col min="7" max="7" width="18.7109375" customWidth="1"/>
    <col min="9" max="9" width="12.5703125" bestFit="1" customWidth="1"/>
    <col min="10" max="10" width="14" bestFit="1" customWidth="1"/>
  </cols>
  <sheetData>
    <row r="1" spans="1:7" ht="29.25" customHeight="1" x14ac:dyDescent="0.3">
      <c r="A1" s="4" t="s">
        <v>0</v>
      </c>
      <c r="B1" s="2" t="s">
        <v>1</v>
      </c>
      <c r="C1" s="3" t="s">
        <v>2</v>
      </c>
      <c r="D1" s="3" t="s">
        <v>3</v>
      </c>
      <c r="E1" s="9" t="s">
        <v>21</v>
      </c>
      <c r="F1" s="9" t="s">
        <v>26</v>
      </c>
      <c r="G1" s="32" t="s">
        <v>24</v>
      </c>
    </row>
    <row r="3" spans="1:7" ht="15.75" x14ac:dyDescent="0.25">
      <c r="E3" s="6" t="s">
        <v>4</v>
      </c>
      <c r="F3" s="6"/>
      <c r="G3" s="6"/>
    </row>
    <row r="4" spans="1:7" x14ac:dyDescent="0.25">
      <c r="D4">
        <v>3000</v>
      </c>
      <c r="E4" t="s">
        <v>5</v>
      </c>
      <c r="F4" s="1">
        <f>100*250</f>
        <v>25000</v>
      </c>
      <c r="G4" s="1">
        <f>100*200</f>
        <v>20000</v>
      </c>
    </row>
    <row r="5" spans="1:7" x14ac:dyDescent="0.25">
      <c r="D5" t="s">
        <v>12</v>
      </c>
      <c r="E5" t="s">
        <v>22</v>
      </c>
      <c r="F5" s="1">
        <v>0</v>
      </c>
      <c r="G5" s="1">
        <v>0</v>
      </c>
    </row>
    <row r="6" spans="1:7" x14ac:dyDescent="0.25">
      <c r="E6" t="s">
        <v>23</v>
      </c>
      <c r="F6" s="1">
        <v>0</v>
      </c>
      <c r="G6" s="1">
        <v>0</v>
      </c>
    </row>
    <row r="7" spans="1:7" x14ac:dyDescent="0.25">
      <c r="E7" t="s">
        <v>13</v>
      </c>
      <c r="F7" s="1">
        <v>0</v>
      </c>
      <c r="G7" s="1">
        <v>0</v>
      </c>
    </row>
    <row r="8" spans="1:7" x14ac:dyDescent="0.25">
      <c r="E8" t="s">
        <v>27</v>
      </c>
      <c r="F8" s="1">
        <v>0</v>
      </c>
      <c r="G8" s="1">
        <v>0</v>
      </c>
    </row>
    <row r="9" spans="1:7" x14ac:dyDescent="0.25">
      <c r="E9" t="s">
        <v>28</v>
      </c>
      <c r="F9" s="1">
        <v>0</v>
      </c>
      <c r="G9" s="1">
        <f>70*100</f>
        <v>7000</v>
      </c>
    </row>
    <row r="10" spans="1:7" ht="16.5" thickBot="1" x14ac:dyDescent="0.3">
      <c r="E10" s="16" t="s">
        <v>17</v>
      </c>
      <c r="F10" s="13">
        <f>SUM(F4:F9)</f>
        <v>25000</v>
      </c>
      <c r="G10" s="13">
        <f>SUM(G4:G9)</f>
        <v>27000</v>
      </c>
    </row>
    <row r="11" spans="1:7" ht="15.75" thickTop="1" x14ac:dyDescent="0.25">
      <c r="F11" s="1"/>
    </row>
    <row r="12" spans="1:7" x14ac:dyDescent="0.25">
      <c r="F12" s="1"/>
    </row>
    <row r="13" spans="1:7" ht="15.75" x14ac:dyDescent="0.25">
      <c r="E13" s="7" t="s">
        <v>7</v>
      </c>
      <c r="F13" s="27"/>
      <c r="G13" s="7"/>
    </row>
    <row r="14" spans="1:7" x14ac:dyDescent="0.25">
      <c r="E14" s="12" t="s">
        <v>18</v>
      </c>
      <c r="F14" s="28"/>
      <c r="G14" s="1"/>
    </row>
    <row r="15" spans="1:7" ht="15.75" customHeight="1" x14ac:dyDescent="0.25">
      <c r="E15" s="11" t="s">
        <v>33</v>
      </c>
      <c r="F15" s="30">
        <v>0</v>
      </c>
      <c r="G15" s="1">
        <v>7000</v>
      </c>
    </row>
    <row r="16" spans="1:7" ht="15" customHeight="1" x14ac:dyDescent="0.25">
      <c r="E16" s="10" t="s">
        <v>20</v>
      </c>
      <c r="F16" s="31">
        <v>5000</v>
      </c>
      <c r="G16" s="1">
        <v>5000</v>
      </c>
    </row>
    <row r="17" spans="4:7" ht="15" customHeight="1" x14ac:dyDescent="0.25">
      <c r="E17" s="10" t="s">
        <v>29</v>
      </c>
      <c r="F17" s="31">
        <v>0</v>
      </c>
      <c r="G17" s="1">
        <v>2000</v>
      </c>
    </row>
    <row r="18" spans="4:7" ht="15" customHeight="1" x14ac:dyDescent="0.25">
      <c r="E18" s="10" t="s">
        <v>30</v>
      </c>
      <c r="F18">
        <v>0</v>
      </c>
      <c r="G18" s="1">
        <f>2000</f>
        <v>2000</v>
      </c>
    </row>
    <row r="19" spans="4:7" ht="15" customHeight="1" x14ac:dyDescent="0.25">
      <c r="E19" s="10" t="s">
        <v>25</v>
      </c>
      <c r="F19" s="31">
        <v>1000</v>
      </c>
      <c r="G19" s="1">
        <v>2000</v>
      </c>
    </row>
    <row r="20" spans="4:7" ht="15" customHeight="1" x14ac:dyDescent="0.25">
      <c r="E20" s="10" t="s">
        <v>34</v>
      </c>
      <c r="F20" s="31">
        <v>40000</v>
      </c>
      <c r="G20" s="1">
        <v>0</v>
      </c>
    </row>
    <row r="21" spans="4:7" ht="17.25" customHeight="1" x14ac:dyDescent="0.25">
      <c r="E21" t="s">
        <v>19</v>
      </c>
      <c r="F21" s="1">
        <v>2000</v>
      </c>
      <c r="G21" s="1">
        <v>5000</v>
      </c>
    </row>
    <row r="22" spans="4:7" ht="15.75" thickBot="1" x14ac:dyDescent="0.3">
      <c r="E22" s="17" t="s">
        <v>7</v>
      </c>
      <c r="F22" s="18">
        <f>SUM(F14:F21)</f>
        <v>48000</v>
      </c>
      <c r="G22" s="18">
        <f>SUM(G14:G21)</f>
        <v>23000</v>
      </c>
    </row>
    <row r="23" spans="4:7" ht="15.75" thickTop="1" x14ac:dyDescent="0.25">
      <c r="F23" s="1"/>
      <c r="G23" s="1"/>
    </row>
    <row r="24" spans="4:7" x14ac:dyDescent="0.25">
      <c r="D24">
        <v>7770</v>
      </c>
      <c r="E24" t="s">
        <v>16</v>
      </c>
      <c r="F24" s="1">
        <v>500</v>
      </c>
      <c r="G24" s="1">
        <v>30</v>
      </c>
    </row>
    <row r="25" spans="4:7" x14ac:dyDescent="0.25">
      <c r="D25">
        <v>7771</v>
      </c>
      <c r="E25" t="s">
        <v>11</v>
      </c>
      <c r="F25" s="1">
        <v>500</v>
      </c>
      <c r="G25" s="1">
        <v>300</v>
      </c>
    </row>
    <row r="26" spans="4:7" x14ac:dyDescent="0.25">
      <c r="E26" s="5" t="s">
        <v>6</v>
      </c>
      <c r="F26" s="8">
        <v>1000</v>
      </c>
      <c r="G26" s="8">
        <f>G25+G24</f>
        <v>330</v>
      </c>
    </row>
    <row r="27" spans="4:7" x14ac:dyDescent="0.25">
      <c r="E27" s="21" t="s">
        <v>15</v>
      </c>
      <c r="F27" s="22">
        <f>F26+F22</f>
        <v>49000</v>
      </c>
      <c r="G27" s="22">
        <f>G26+G22</f>
        <v>23330</v>
      </c>
    </row>
    <row r="28" spans="4:7" x14ac:dyDescent="0.25">
      <c r="E28" s="5"/>
      <c r="F28" s="8"/>
      <c r="G28" s="8"/>
    </row>
    <row r="29" spans="4:7" ht="16.5" thickBot="1" x14ac:dyDescent="0.3">
      <c r="E29" s="14" t="s">
        <v>8</v>
      </c>
      <c r="F29" s="15">
        <f>F10-F27</f>
        <v>-24000</v>
      </c>
      <c r="G29" s="15">
        <f>G10-G27</f>
        <v>3670</v>
      </c>
    </row>
    <row r="30" spans="4:7" ht="15.75" thickTop="1" x14ac:dyDescent="0.25">
      <c r="F30" s="1"/>
      <c r="G30" s="1"/>
    </row>
    <row r="31" spans="4:7" x14ac:dyDescent="0.25">
      <c r="D31">
        <v>8051</v>
      </c>
      <c r="E31" t="s">
        <v>9</v>
      </c>
      <c r="F31" s="1">
        <v>150</v>
      </c>
      <c r="G31" s="1">
        <v>100</v>
      </c>
    </row>
    <row r="32" spans="4:7" x14ac:dyDescent="0.25">
      <c r="E32" s="5" t="s">
        <v>14</v>
      </c>
      <c r="F32" s="8">
        <f>F31</f>
        <v>150</v>
      </c>
      <c r="G32" s="8">
        <v>50</v>
      </c>
    </row>
    <row r="33" spans="5:7" ht="21" x14ac:dyDescent="0.35">
      <c r="E33" s="19" t="s">
        <v>10</v>
      </c>
      <c r="F33" s="20">
        <f>F29+F32</f>
        <v>-23850</v>
      </c>
      <c r="G33" s="20">
        <f>G29+G32</f>
        <v>3720</v>
      </c>
    </row>
    <row r="34" spans="5:7" x14ac:dyDescent="0.25">
      <c r="F34" s="1"/>
    </row>
    <row r="35" spans="5:7" x14ac:dyDescent="0.25">
      <c r="E35" s="5"/>
      <c r="F35" s="8"/>
      <c r="G35" s="5"/>
    </row>
    <row r="36" spans="5:7" s="23" customFormat="1" x14ac:dyDescent="0.25">
      <c r="E36" s="24" t="s">
        <v>31</v>
      </c>
      <c r="F36" s="25">
        <v>52600</v>
      </c>
    </row>
    <row r="37" spans="5:7" x14ac:dyDescent="0.25">
      <c r="F37" s="1"/>
    </row>
    <row r="38" spans="5:7" x14ac:dyDescent="0.25">
      <c r="E38" s="26" t="s">
        <v>32</v>
      </c>
      <c r="F38" s="29"/>
    </row>
    <row r="39" spans="5:7" x14ac:dyDescent="0.25">
      <c r="F39" s="1"/>
    </row>
  </sheetData>
  <pageMargins left="0.7" right="0.7" top="0.75" bottom="0.75" header="0.3" footer="0.3"/>
  <pageSetup paperSize="9" orientation="portrait" horizont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Budsjett 2023 HV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Helge Lilleeidet</dc:creator>
  <cp:lastModifiedBy>Helge Lilleeidet</cp:lastModifiedBy>
  <cp:lastPrinted>2023-08-02T19:47:14Z</cp:lastPrinted>
  <dcterms:created xsi:type="dcterms:W3CDTF">2022-06-19T19:03:40Z</dcterms:created>
  <dcterms:modified xsi:type="dcterms:W3CDTF">2024-07-10T14:31:52Z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914aa28-8067-4004-849a-93ab903c078e_Enabled">
    <vt:lpwstr>true</vt:lpwstr>
  </property>
  <property fmtid="{D5CDD505-2E9C-101B-9397-08002B2CF9AE}" pid="3" name="MSIP_Label_f914aa28-8067-4004-849a-93ab903c078e_SetDate">
    <vt:lpwstr>2022-07-17T11:23:59Z</vt:lpwstr>
  </property>
  <property fmtid="{D5CDD505-2E9C-101B-9397-08002B2CF9AE}" pid="4" name="MSIP_Label_f914aa28-8067-4004-849a-93ab903c078e_Method">
    <vt:lpwstr>Standard</vt:lpwstr>
  </property>
  <property fmtid="{D5CDD505-2E9C-101B-9397-08002B2CF9AE}" pid="5" name="MSIP_Label_f914aa28-8067-4004-849a-93ab903c078e_Name">
    <vt:lpwstr>f914aa28-8067-4004-849a-93ab903c078e</vt:lpwstr>
  </property>
  <property fmtid="{D5CDD505-2E9C-101B-9397-08002B2CF9AE}" pid="6" name="MSIP_Label_f914aa28-8067-4004-849a-93ab903c078e_SiteId">
    <vt:lpwstr>ae6e7baa-e1bf-4ef0-92a1-4eb28ec805c0</vt:lpwstr>
  </property>
  <property fmtid="{D5CDD505-2E9C-101B-9397-08002B2CF9AE}" pid="7" name="MSIP_Label_f914aa28-8067-4004-849a-93ab903c078e_ActionId">
    <vt:lpwstr>27919688-a008-4799-a051-d1fc3a7c8e28</vt:lpwstr>
  </property>
  <property fmtid="{D5CDD505-2E9C-101B-9397-08002B2CF9AE}" pid="8" name="MSIP_Label_f914aa28-8067-4004-849a-93ab903c078e_ContentBits">
    <vt:lpwstr>0</vt:lpwstr>
  </property>
</Properties>
</file>